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meo\Desktop\"/>
    </mc:Choice>
  </mc:AlternateContent>
  <bookViews>
    <workbookView xWindow="0" yWindow="0" windowWidth="22260" windowHeight="12645"/>
  </bookViews>
  <sheets>
    <sheet name="耗材" sheetId="1" r:id="rId1"/>
    <sheet name="差旅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0" i="1"/>
  <c r="E20" i="2"/>
  <c r="I3" i="2"/>
  <c r="I4" i="2" l="1"/>
  <c r="I17" i="2" l="1"/>
  <c r="I2" i="2" l="1"/>
  <c r="I5" i="2" s="1"/>
  <c r="I22" i="2" s="1"/>
  <c r="E26" i="1"/>
  <c r="E27" i="1"/>
  <c r="E36" i="1" l="1"/>
  <c r="E32" i="1"/>
  <c r="E31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3" i="1" l="1"/>
  <c r="E39" i="1" s="1"/>
</calcChain>
</file>

<file path=xl/sharedStrings.xml><?xml version="1.0" encoding="utf-8"?>
<sst xmlns="http://schemas.openxmlformats.org/spreadsheetml/2006/main" count="96" uniqueCount="75">
  <si>
    <t>实验材料费</t>
  </si>
  <si>
    <t>数量</t>
  </si>
  <si>
    <t>单价</t>
  </si>
  <si>
    <t>总价</t>
  </si>
  <si>
    <t>总计</t>
  </si>
  <si>
    <t>实验动物费</t>
  </si>
  <si>
    <t>实验材料费</t>
  </si>
  <si>
    <t xml:space="preserve">总计 </t>
  </si>
  <si>
    <t>药品费</t>
  </si>
  <si>
    <t>雄鹰杯采购表</t>
  </si>
  <si>
    <t>静脉留置针24G（个）</t>
  </si>
  <si>
    <t>1ml注射器（支）</t>
  </si>
  <si>
    <t>2ml注射器（支）</t>
  </si>
  <si>
    <t>免洗消毒液（瓶）</t>
  </si>
  <si>
    <t>碘伏（瓶）</t>
  </si>
  <si>
    <t>75%酒精（瓶）</t>
  </si>
  <si>
    <t>医用无菌纱布包（包）</t>
  </si>
  <si>
    <t>一次性无菌垫单（包）</t>
  </si>
  <si>
    <t>PGA缝线3-0（根）</t>
  </si>
  <si>
    <t>PGA缝线4-0（根）</t>
  </si>
  <si>
    <t>diffquick染色液（瓶）</t>
  </si>
  <si>
    <t>无菌外科手套（副）</t>
  </si>
  <si>
    <t>医用棉球50g（盒）</t>
  </si>
  <si>
    <t>一次性手术服（套）</t>
  </si>
  <si>
    <t>刷手服（套）</t>
  </si>
  <si>
    <t>一次性医用口罩（个）</t>
  </si>
  <si>
    <t>兔子（只）</t>
  </si>
  <si>
    <t>书籍（套）</t>
  </si>
  <si>
    <t>葡萄糖注射液100ml（瓶）</t>
    <phoneticPr fontId="4" type="noConversion"/>
  </si>
  <si>
    <t>生理盐水100ml（瓶）</t>
    <phoneticPr fontId="4" type="noConversion"/>
  </si>
  <si>
    <t>物品名称</t>
    <phoneticPr fontId="4" type="noConversion"/>
  </si>
  <si>
    <t>合计</t>
    <phoneticPr fontId="4" type="noConversion"/>
  </si>
  <si>
    <t>住宿</t>
    <phoneticPr fontId="4" type="noConversion"/>
  </si>
  <si>
    <t>人员类别</t>
    <phoneticPr fontId="4" type="noConversion"/>
  </si>
  <si>
    <t>人数</t>
    <phoneticPr fontId="4" type="noConversion"/>
  </si>
  <si>
    <t>房型要求</t>
    <phoneticPr fontId="4" type="noConversion"/>
  </si>
  <si>
    <t>领导</t>
    <phoneticPr fontId="4" type="noConversion"/>
  </si>
  <si>
    <t>带队老师</t>
    <phoneticPr fontId="4" type="noConversion"/>
  </si>
  <si>
    <t>参赛学生</t>
    <phoneticPr fontId="4" type="noConversion"/>
  </si>
  <si>
    <t>单间</t>
    <phoneticPr fontId="4" type="noConversion"/>
  </si>
  <si>
    <t>标间</t>
    <phoneticPr fontId="4" type="noConversion"/>
  </si>
  <si>
    <t>是否愿意拼房</t>
    <phoneticPr fontId="4" type="noConversion"/>
  </si>
  <si>
    <t>入住天数</t>
    <phoneticPr fontId="4" type="noConversion"/>
  </si>
  <si>
    <t>单价</t>
    <phoneticPr fontId="4" type="noConversion"/>
  </si>
  <si>
    <t>总价</t>
    <phoneticPr fontId="4" type="noConversion"/>
  </si>
  <si>
    <t>否</t>
    <phoneticPr fontId="4" type="noConversion"/>
  </si>
  <si>
    <t>团内协调拼房</t>
    <phoneticPr fontId="4" type="noConversion"/>
  </si>
  <si>
    <t>需要房间数</t>
    <phoneticPr fontId="4" type="noConversion"/>
  </si>
  <si>
    <t>合计</t>
    <phoneticPr fontId="4" type="noConversion"/>
  </si>
  <si>
    <t>出行</t>
    <phoneticPr fontId="4" type="noConversion"/>
  </si>
  <si>
    <t>出行方式</t>
    <phoneticPr fontId="4" type="noConversion"/>
  </si>
  <si>
    <t>是否拼车</t>
    <phoneticPr fontId="4" type="noConversion"/>
  </si>
  <si>
    <t>安徽科技学院</t>
    <phoneticPr fontId="4" type="noConversion"/>
  </si>
  <si>
    <t>蚌埠南站</t>
    <phoneticPr fontId="4" type="noConversion"/>
  </si>
  <si>
    <t>出租车</t>
    <phoneticPr fontId="4" type="noConversion"/>
  </si>
  <si>
    <t>是</t>
    <phoneticPr fontId="4" type="noConversion"/>
  </si>
  <si>
    <t>所需车辆</t>
    <phoneticPr fontId="4" type="noConversion"/>
  </si>
  <si>
    <t>单价</t>
    <phoneticPr fontId="4" type="noConversion"/>
  </si>
  <si>
    <t>总价</t>
    <phoneticPr fontId="4" type="noConversion"/>
  </si>
  <si>
    <t>出行人数</t>
    <phoneticPr fontId="4" type="noConversion"/>
  </si>
  <si>
    <t>广州东站</t>
    <phoneticPr fontId="4" type="noConversion"/>
  </si>
  <si>
    <t>高铁</t>
    <phoneticPr fontId="4" type="noConversion"/>
  </si>
  <si>
    <t>否</t>
    <phoneticPr fontId="4" type="noConversion"/>
  </si>
  <si>
    <t>华南农业大学</t>
    <phoneticPr fontId="4" type="noConversion"/>
  </si>
  <si>
    <t>始发地</t>
    <phoneticPr fontId="4" type="noConversion"/>
  </si>
  <si>
    <t>终末地</t>
    <phoneticPr fontId="4" type="noConversion"/>
  </si>
  <si>
    <t>合计</t>
    <phoneticPr fontId="4" type="noConversion"/>
  </si>
  <si>
    <t>用餐人数</t>
    <phoneticPr fontId="4" type="noConversion"/>
  </si>
  <si>
    <t>每日费用</t>
    <phoneticPr fontId="4" type="noConversion"/>
  </si>
  <si>
    <t>出行天数</t>
    <phoneticPr fontId="4" type="noConversion"/>
  </si>
  <si>
    <t>饮食</t>
    <phoneticPr fontId="4" type="noConversion"/>
  </si>
  <si>
    <t>总计</t>
    <phoneticPr fontId="4" type="noConversion"/>
  </si>
  <si>
    <t>一次性输液器（个）</t>
    <phoneticPr fontId="4" type="noConversion"/>
  </si>
  <si>
    <t>无菌肤贴（个）</t>
    <phoneticPr fontId="4" type="noConversion"/>
  </si>
  <si>
    <r>
      <t>舒泰 5</t>
    </r>
    <r>
      <rPr>
        <sz val="11"/>
        <rFont val="等线"/>
        <family val="3"/>
        <charset val="134"/>
      </rPr>
      <t>0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</si>
</sst>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等线"/>
    </font>
    <font>
      <sz val="24"/>
      <color rgb="FFFF0000"/>
      <name val="等线"/>
      <charset val="134"/>
    </font>
    <font>
      <sz val="11"/>
      <color rgb="FF000000"/>
      <name val="等线"/>
      <charset val="134"/>
    </font>
    <font>
      <sz val="11"/>
      <color rgb="FFC00000"/>
      <name val="等线"/>
      <charset val="134"/>
    </font>
    <font>
      <sz val="9"/>
      <name val="宋体"/>
      <family val="3"/>
      <charset val="134"/>
    </font>
    <font>
      <sz val="11"/>
      <name val="等线"/>
      <charset val="134"/>
    </font>
    <font>
      <sz val="11"/>
      <name val="等线"/>
      <family val="3"/>
      <charset val="134"/>
    </font>
    <font>
      <sz val="11"/>
      <color rgb="FFFF0000"/>
      <name val="等线"/>
      <family val="3"/>
      <charset val="134"/>
    </font>
    <font>
      <b/>
      <sz val="11"/>
      <color rgb="FFFF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7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9" workbookViewId="0">
      <selection activeCell="E33" sqref="E33"/>
    </sheetView>
  </sheetViews>
  <sheetFormatPr defaultColWidth="10" defaultRowHeight="14.25"/>
  <cols>
    <col min="1" max="1" width="19.625" customWidth="1"/>
    <col min="2" max="2" width="29.5" customWidth="1"/>
    <col min="3" max="3" width="10.25" customWidth="1"/>
  </cols>
  <sheetData>
    <row r="1" spans="1:6">
      <c r="A1" s="6" t="s">
        <v>9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7"/>
      <c r="F2" s="7"/>
    </row>
    <row r="3" spans="1:6">
      <c r="A3" s="1" t="s">
        <v>6</v>
      </c>
    </row>
    <row r="4" spans="1:6">
      <c r="B4" s="3" t="s">
        <v>30</v>
      </c>
      <c r="C4" t="s">
        <v>1</v>
      </c>
      <c r="D4" t="s">
        <v>2</v>
      </c>
      <c r="E4" t="s">
        <v>3</v>
      </c>
    </row>
    <row r="5" spans="1:6">
      <c r="B5" t="s">
        <v>10</v>
      </c>
      <c r="C5">
        <v>60</v>
      </c>
      <c r="D5">
        <v>5</v>
      </c>
      <c r="E5">
        <f>PRODUCT(C5:D5)</f>
        <v>300</v>
      </c>
    </row>
    <row r="6" spans="1:6">
      <c r="B6" t="s">
        <v>11</v>
      </c>
      <c r="C6">
        <v>100</v>
      </c>
      <c r="D6">
        <v>0.3</v>
      </c>
      <c r="E6">
        <f t="shared" ref="E6:E22" si="0">PRODUCT(C6:D6)</f>
        <v>30</v>
      </c>
    </row>
    <row r="7" spans="1:6">
      <c r="B7" t="s">
        <v>12</v>
      </c>
      <c r="C7">
        <v>100</v>
      </c>
      <c r="D7">
        <v>0.3</v>
      </c>
      <c r="E7">
        <f t="shared" si="0"/>
        <v>30</v>
      </c>
    </row>
    <row r="8" spans="1:6">
      <c r="B8" t="s">
        <v>13</v>
      </c>
      <c r="C8">
        <v>4</v>
      </c>
      <c r="D8">
        <v>25</v>
      </c>
      <c r="E8">
        <f t="shared" si="0"/>
        <v>100</v>
      </c>
    </row>
    <row r="9" spans="1:6">
      <c r="B9" t="s">
        <v>14</v>
      </c>
      <c r="C9">
        <v>2</v>
      </c>
      <c r="D9">
        <v>10</v>
      </c>
      <c r="E9">
        <f t="shared" si="0"/>
        <v>20</v>
      </c>
    </row>
    <row r="10" spans="1:6">
      <c r="B10" t="s">
        <v>15</v>
      </c>
      <c r="C10">
        <v>2</v>
      </c>
      <c r="D10">
        <v>10</v>
      </c>
      <c r="E10">
        <f t="shared" si="0"/>
        <v>20</v>
      </c>
    </row>
    <row r="11" spans="1:6">
      <c r="B11" t="s">
        <v>16</v>
      </c>
      <c r="C11">
        <v>100</v>
      </c>
      <c r="D11">
        <v>1.5</v>
      </c>
      <c r="E11">
        <f t="shared" si="0"/>
        <v>150</v>
      </c>
    </row>
    <row r="12" spans="1:6">
      <c r="B12" t="s">
        <v>17</v>
      </c>
      <c r="C12">
        <v>60</v>
      </c>
      <c r="D12">
        <v>2</v>
      </c>
      <c r="E12">
        <f t="shared" si="0"/>
        <v>120</v>
      </c>
    </row>
    <row r="13" spans="1:6">
      <c r="B13" s="3" t="s">
        <v>73</v>
      </c>
      <c r="C13">
        <v>50</v>
      </c>
      <c r="D13">
        <v>1</v>
      </c>
      <c r="E13">
        <f t="shared" si="0"/>
        <v>50</v>
      </c>
    </row>
    <row r="14" spans="1:6">
      <c r="B14" t="s">
        <v>18</v>
      </c>
      <c r="C14">
        <v>20</v>
      </c>
      <c r="D14">
        <v>10</v>
      </c>
      <c r="E14">
        <f t="shared" si="0"/>
        <v>200</v>
      </c>
    </row>
    <row r="15" spans="1:6">
      <c r="B15" t="s">
        <v>19</v>
      </c>
      <c r="C15">
        <v>20</v>
      </c>
      <c r="D15">
        <v>10</v>
      </c>
      <c r="E15">
        <f t="shared" si="0"/>
        <v>200</v>
      </c>
    </row>
    <row r="16" spans="1:6">
      <c r="B16" t="s">
        <v>20</v>
      </c>
      <c r="C16">
        <v>2</v>
      </c>
      <c r="D16">
        <v>270</v>
      </c>
      <c r="E16">
        <f t="shared" si="0"/>
        <v>540</v>
      </c>
    </row>
    <row r="17" spans="1:5">
      <c r="B17" t="s">
        <v>21</v>
      </c>
      <c r="C17">
        <v>100</v>
      </c>
      <c r="D17">
        <v>3</v>
      </c>
      <c r="E17">
        <f t="shared" si="0"/>
        <v>300</v>
      </c>
    </row>
    <row r="18" spans="1:5">
      <c r="B18" t="s">
        <v>22</v>
      </c>
      <c r="C18">
        <v>10</v>
      </c>
      <c r="D18">
        <v>10</v>
      </c>
      <c r="E18">
        <f t="shared" si="0"/>
        <v>100</v>
      </c>
    </row>
    <row r="19" spans="1:5">
      <c r="B19" t="s">
        <v>23</v>
      </c>
      <c r="C19">
        <v>20</v>
      </c>
      <c r="D19">
        <v>20</v>
      </c>
      <c r="E19">
        <f t="shared" si="0"/>
        <v>400</v>
      </c>
    </row>
    <row r="20" spans="1:5">
      <c r="B20" t="s">
        <v>24</v>
      </c>
      <c r="C20">
        <v>100</v>
      </c>
      <c r="D20">
        <v>6</v>
      </c>
      <c r="E20">
        <f t="shared" si="0"/>
        <v>600</v>
      </c>
    </row>
    <row r="21" spans="1:5">
      <c r="B21" s="3" t="s">
        <v>72</v>
      </c>
      <c r="C21">
        <v>80</v>
      </c>
      <c r="D21">
        <v>1</v>
      </c>
      <c r="E21">
        <f t="shared" si="0"/>
        <v>80</v>
      </c>
    </row>
    <row r="22" spans="1:5">
      <c r="B22" t="s">
        <v>25</v>
      </c>
      <c r="C22">
        <v>300</v>
      </c>
      <c r="D22">
        <v>0.5</v>
      </c>
      <c r="E22">
        <f t="shared" si="0"/>
        <v>150</v>
      </c>
    </row>
    <row r="23" spans="1:5">
      <c r="A23" t="s">
        <v>4</v>
      </c>
      <c r="E23">
        <f>SUM(E5:E22)</f>
        <v>3390</v>
      </c>
    </row>
    <row r="25" spans="1:5">
      <c r="A25" s="1" t="s">
        <v>5</v>
      </c>
    </row>
    <row r="26" spans="1:5">
      <c r="B26" t="s">
        <v>26</v>
      </c>
      <c r="C26">
        <v>60</v>
      </c>
      <c r="D26">
        <v>70</v>
      </c>
      <c r="E26">
        <f>PRODUCT(C26,D26)</f>
        <v>4200</v>
      </c>
    </row>
    <row r="27" spans="1:5">
      <c r="A27" t="s">
        <v>4</v>
      </c>
      <c r="E27">
        <f>PRODUCT(C26:D26)</f>
        <v>4200</v>
      </c>
    </row>
    <row r="29" spans="1:5">
      <c r="A29" s="1" t="s">
        <v>8</v>
      </c>
    </row>
    <row r="30" spans="1:5">
      <c r="B30" s="3" t="s">
        <v>74</v>
      </c>
      <c r="C30">
        <v>30</v>
      </c>
      <c r="D30" s="3">
        <v>200</v>
      </c>
      <c r="E30">
        <f>PRODUCT(C30:D30)</f>
        <v>6000</v>
      </c>
    </row>
    <row r="31" spans="1:5">
      <c r="B31" s="3" t="s">
        <v>29</v>
      </c>
      <c r="C31">
        <v>30</v>
      </c>
      <c r="D31">
        <v>2</v>
      </c>
      <c r="E31">
        <f>PRODUCT(C31:D31)</f>
        <v>60</v>
      </c>
    </row>
    <row r="32" spans="1:5">
      <c r="B32" s="3" t="s">
        <v>28</v>
      </c>
      <c r="C32">
        <v>30</v>
      </c>
      <c r="D32">
        <v>3</v>
      </c>
      <c r="E32">
        <f>PRODUCT(C32:D32)</f>
        <v>90</v>
      </c>
    </row>
    <row r="33" spans="1:5">
      <c r="A33" t="s">
        <v>4</v>
      </c>
      <c r="E33">
        <f>SUM(E30:E32:E30)</f>
        <v>6150</v>
      </c>
    </row>
    <row r="35" spans="1:5">
      <c r="A35" s="1" t="s">
        <v>0</v>
      </c>
    </row>
    <row r="36" spans="1:5">
      <c r="B36" t="s">
        <v>27</v>
      </c>
      <c r="C36">
        <v>200</v>
      </c>
      <c r="D36">
        <v>2</v>
      </c>
      <c r="E36">
        <f>PRODUCT(C36:D36)</f>
        <v>400</v>
      </c>
    </row>
    <row r="37" spans="1:5">
      <c r="A37" t="s">
        <v>7</v>
      </c>
      <c r="E37">
        <v>400</v>
      </c>
    </row>
    <row r="39" spans="1:5">
      <c r="A39" s="3" t="s">
        <v>31</v>
      </c>
      <c r="B39" s="3"/>
      <c r="E39" s="4">
        <f>SUM(E23,E27,E33,E37)</f>
        <v>14140</v>
      </c>
    </row>
    <row r="40" spans="1:5">
      <c r="B40" s="3"/>
      <c r="E40" s="4"/>
    </row>
    <row r="41" spans="1:5">
      <c r="B41" s="3"/>
      <c r="E41" s="4"/>
    </row>
    <row r="42" spans="1:5">
      <c r="B42" s="3"/>
      <c r="E42" s="4"/>
    </row>
    <row r="43" spans="1:5">
      <c r="B43" s="3"/>
    </row>
  </sheetData>
  <mergeCells count="1">
    <mergeCell ref="A1:F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G18" sqref="G18"/>
    </sheetView>
  </sheetViews>
  <sheetFormatPr defaultRowHeight="14.25"/>
  <cols>
    <col min="2" max="2" width="13" bestFit="1" customWidth="1"/>
    <col min="3" max="3" width="11.75" customWidth="1"/>
    <col min="5" max="5" width="13.25" customWidth="1"/>
    <col min="6" max="6" width="9.375" customWidth="1"/>
    <col min="7" max="7" width="10.75" customWidth="1"/>
  </cols>
  <sheetData>
    <row r="1" spans="1:9" ht="33.75" customHeight="1">
      <c r="A1" s="9" t="s">
        <v>32</v>
      </c>
      <c r="B1" s="3" t="s">
        <v>33</v>
      </c>
      <c r="C1" s="3" t="s">
        <v>34</v>
      </c>
      <c r="D1" s="3" t="s">
        <v>35</v>
      </c>
      <c r="E1" s="3" t="s">
        <v>41</v>
      </c>
      <c r="F1" s="3" t="s">
        <v>42</v>
      </c>
      <c r="G1" s="3" t="s">
        <v>47</v>
      </c>
      <c r="H1" s="3" t="s">
        <v>43</v>
      </c>
      <c r="I1" s="3" t="s">
        <v>44</v>
      </c>
    </row>
    <row r="2" spans="1:9">
      <c r="A2" s="10"/>
      <c r="B2" s="3" t="s">
        <v>36</v>
      </c>
      <c r="C2">
        <v>1</v>
      </c>
      <c r="D2" s="3" t="s">
        <v>39</v>
      </c>
      <c r="E2" s="3" t="s">
        <v>45</v>
      </c>
      <c r="F2">
        <v>4</v>
      </c>
      <c r="G2">
        <v>1</v>
      </c>
      <c r="H2">
        <v>300</v>
      </c>
      <c r="I2">
        <f>PRODUCT(F2:H2,G2)</f>
        <v>1200</v>
      </c>
    </row>
    <row r="3" spans="1:9">
      <c r="A3" s="10"/>
      <c r="B3" s="3" t="s">
        <v>37</v>
      </c>
      <c r="C3">
        <v>2</v>
      </c>
      <c r="D3" s="3" t="s">
        <v>39</v>
      </c>
      <c r="E3" s="3" t="s">
        <v>45</v>
      </c>
      <c r="F3">
        <v>4</v>
      </c>
      <c r="G3">
        <v>2</v>
      </c>
      <c r="H3">
        <v>300</v>
      </c>
      <c r="I3">
        <f>PRODUCT(F3,G3,H3)</f>
        <v>2400</v>
      </c>
    </row>
    <row r="4" spans="1:9">
      <c r="A4" s="10"/>
      <c r="B4" s="3" t="s">
        <v>38</v>
      </c>
      <c r="C4">
        <v>4</v>
      </c>
      <c r="D4" s="3" t="s">
        <v>40</v>
      </c>
      <c r="E4" s="3" t="s">
        <v>46</v>
      </c>
      <c r="F4">
        <v>4</v>
      </c>
      <c r="G4">
        <v>2</v>
      </c>
      <c r="H4">
        <v>300</v>
      </c>
      <c r="I4">
        <f>PRODUCT(F4,G4,H4)</f>
        <v>2400</v>
      </c>
    </row>
    <row r="5" spans="1:9">
      <c r="A5" s="10"/>
      <c r="B5" s="3" t="s">
        <v>48</v>
      </c>
      <c r="I5" s="5">
        <f>SUM(I2,I3,I4)</f>
        <v>6000</v>
      </c>
    </row>
    <row r="6" spans="1:9">
      <c r="A6" s="10"/>
    </row>
    <row r="7" spans="1:9">
      <c r="A7" s="10"/>
    </row>
    <row r="8" spans="1:9">
      <c r="A8" s="10"/>
    </row>
    <row r="10" spans="1:9">
      <c r="A10" s="9" t="s">
        <v>49</v>
      </c>
      <c r="B10" s="2" t="s">
        <v>64</v>
      </c>
      <c r="C10" s="2" t="s">
        <v>65</v>
      </c>
      <c r="D10" s="2" t="s">
        <v>50</v>
      </c>
      <c r="E10" s="2" t="s">
        <v>51</v>
      </c>
      <c r="F10" s="2" t="s">
        <v>59</v>
      </c>
      <c r="G10" s="2" t="s">
        <v>56</v>
      </c>
      <c r="H10" s="2" t="s">
        <v>57</v>
      </c>
      <c r="I10" s="2" t="s">
        <v>58</v>
      </c>
    </row>
    <row r="11" spans="1:9">
      <c r="A11" s="10"/>
      <c r="B11" s="2" t="s">
        <v>52</v>
      </c>
      <c r="C11" s="2" t="s">
        <v>53</v>
      </c>
      <c r="D11" s="2" t="s">
        <v>54</v>
      </c>
      <c r="E11" s="2" t="s">
        <v>55</v>
      </c>
      <c r="F11">
        <v>7</v>
      </c>
      <c r="G11">
        <v>2</v>
      </c>
      <c r="H11">
        <v>60</v>
      </c>
      <c r="I11">
        <v>120</v>
      </c>
    </row>
    <row r="12" spans="1:9">
      <c r="A12" s="10"/>
      <c r="B12" s="2" t="s">
        <v>53</v>
      </c>
      <c r="C12" s="2" t="s">
        <v>60</v>
      </c>
      <c r="D12" s="2" t="s">
        <v>61</v>
      </c>
      <c r="E12" s="2" t="s">
        <v>62</v>
      </c>
      <c r="F12">
        <v>7</v>
      </c>
      <c r="G12">
        <v>1</v>
      </c>
      <c r="H12">
        <v>655.5</v>
      </c>
      <c r="I12">
        <v>4588.5</v>
      </c>
    </row>
    <row r="13" spans="1:9">
      <c r="A13" s="10"/>
      <c r="B13" s="2" t="s">
        <v>60</v>
      </c>
      <c r="C13" s="2" t="s">
        <v>63</v>
      </c>
      <c r="D13" s="2" t="s">
        <v>54</v>
      </c>
      <c r="E13" s="2" t="s">
        <v>55</v>
      </c>
      <c r="F13">
        <v>7</v>
      </c>
      <c r="G13">
        <v>2</v>
      </c>
      <c r="H13">
        <v>25</v>
      </c>
      <c r="I13">
        <v>50</v>
      </c>
    </row>
    <row r="14" spans="1:9">
      <c r="A14" s="10"/>
      <c r="B14" s="2" t="s">
        <v>63</v>
      </c>
      <c r="C14" s="2" t="s">
        <v>60</v>
      </c>
      <c r="D14" s="2" t="s">
        <v>54</v>
      </c>
      <c r="E14" s="2" t="s">
        <v>55</v>
      </c>
      <c r="F14">
        <v>7</v>
      </c>
      <c r="G14">
        <v>2</v>
      </c>
      <c r="H14">
        <v>25</v>
      </c>
      <c r="I14">
        <v>50</v>
      </c>
    </row>
    <row r="15" spans="1:9">
      <c r="A15" s="10"/>
      <c r="B15" s="2" t="s">
        <v>60</v>
      </c>
      <c r="C15" s="2" t="s">
        <v>53</v>
      </c>
      <c r="D15" s="2" t="s">
        <v>61</v>
      </c>
      <c r="E15" s="2" t="s">
        <v>62</v>
      </c>
      <c r="F15">
        <v>7</v>
      </c>
      <c r="G15">
        <v>1</v>
      </c>
      <c r="H15">
        <v>655.5</v>
      </c>
      <c r="I15">
        <v>4588.5</v>
      </c>
    </row>
    <row r="16" spans="1:9">
      <c r="A16" s="10"/>
      <c r="B16" s="2" t="s">
        <v>53</v>
      </c>
      <c r="C16" s="2" t="s">
        <v>52</v>
      </c>
      <c r="D16" s="2" t="s">
        <v>54</v>
      </c>
      <c r="E16" s="2" t="s">
        <v>55</v>
      </c>
      <c r="F16">
        <v>7</v>
      </c>
      <c r="G16">
        <v>2</v>
      </c>
      <c r="H16">
        <v>60</v>
      </c>
      <c r="I16">
        <v>120</v>
      </c>
    </row>
    <row r="17" spans="1:9">
      <c r="A17" s="10"/>
      <c r="B17" s="3" t="s">
        <v>66</v>
      </c>
      <c r="I17" s="5">
        <f>SUM(I11:I16)</f>
        <v>9517</v>
      </c>
    </row>
    <row r="19" spans="1:9">
      <c r="A19" s="9" t="s">
        <v>70</v>
      </c>
      <c r="B19" s="3" t="s">
        <v>67</v>
      </c>
      <c r="C19" s="3" t="s">
        <v>68</v>
      </c>
      <c r="D19" s="3" t="s">
        <v>69</v>
      </c>
      <c r="E19" s="3" t="s">
        <v>66</v>
      </c>
    </row>
    <row r="20" spans="1:9">
      <c r="A20" s="9"/>
      <c r="B20">
        <v>7</v>
      </c>
      <c r="C20">
        <v>100</v>
      </c>
      <c r="D20">
        <v>5</v>
      </c>
      <c r="E20" s="5">
        <f>PRODUCT(B20,C20,D20)</f>
        <v>3500</v>
      </c>
    </row>
    <row r="22" spans="1:9">
      <c r="A22" s="9" t="s">
        <v>71</v>
      </c>
      <c r="I22" s="8">
        <f>SUM(I5,I17,E20)</f>
        <v>19017</v>
      </c>
    </row>
    <row r="23" spans="1:9">
      <c r="A23" s="10"/>
      <c r="I23" s="8"/>
    </row>
    <row r="24" spans="1:9">
      <c r="A24" s="10"/>
      <c r="I24" s="8"/>
    </row>
    <row r="25" spans="1:9">
      <c r="A25" s="10"/>
      <c r="I25" s="8"/>
    </row>
    <row r="26" spans="1:9">
      <c r="A26" s="10"/>
      <c r="I26" s="8"/>
    </row>
  </sheetData>
  <mergeCells count="5">
    <mergeCell ref="I22:I26"/>
    <mergeCell ref="A1:A8"/>
    <mergeCell ref="A10:A17"/>
    <mergeCell ref="A19:A20"/>
    <mergeCell ref="A22:A2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耗材</vt:lpstr>
      <vt:lpstr>差旅费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YAL-AL10</dc:creator>
  <cp:lastModifiedBy>someone@leijunjie.com</cp:lastModifiedBy>
  <dcterms:created xsi:type="dcterms:W3CDTF">2015-06-05T10:19:34Z</dcterms:created>
  <dcterms:modified xsi:type="dcterms:W3CDTF">2020-10-16T07:58:07Z</dcterms:modified>
</cp:coreProperties>
</file>